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eadlift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<sst xmlns="http://schemas.openxmlformats.org/spreadsheetml/2006/main" count="60" uniqueCount="26">
  <si>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Week 1</t>
  </si>
  <si>
    <t>Week 9</t>
  </si>
  <si>
    <t>Week 2</t>
  </si>
  <si>
    <t>Week 10</t>
  </si>
  <si>
    <t>Week 3</t>
  </si>
  <si>
    <t>Week 4</t>
  </si>
  <si>
    <t>Week 5</t>
  </si>
  <si>
    <t>Week 6</t>
  </si>
  <si>
    <t>Week 7</t>
  </si>
  <si>
    <t>Week 8</t>
  </si>
  <si>
    <t>Exercise</t>
  </si>
  <si>
    <t>Deadlift</t>
  </si>
  <si>
    <t>Current Max</t>
  </si>
  <si>
    <t>Desired max</t>
  </si>
  <si>
    <t>8 sets of 3 - 90 sec.rest</t>
  </si>
  <si>
    <t>X2 Reps</t>
  </si>
  <si>
    <t>6 sets of 3 - 90-120 sec.rest</t>
  </si>
  <si>
    <t>5 sets of 3 - 90-120 sec.rest</t>
  </si>
  <si>
    <t>X3 sets of 3 reps</t>
  </si>
  <si>
    <t>3 sets of 3 - 120 sec.rest</t>
  </si>
  <si>
    <t>Shrugs</t>
  </si>
  <si>
    <t>X2</t>
  </si>
  <si>
    <t>X1</t>
  </si>
  <si>
    <t>2 sets of 3 - rest as needed</t>
  </si>
  <si>
    <t>None</t>
  </si>
  <si>
    <t>Enter desired weight increments: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</si>
</sst>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/>
      <protection/>
    </xf>
    <xf numFmtId="0" fontId="1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7" xfId="0" applyFill="1" applyBorder="1" applyAlignment="1">
      <alignment/>
    </xf>
    <xf numFmtId="0" fontId="2" fillId="4" borderId="0" xfId="0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1" fontId="0" fillId="4" borderId="9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" fontId="0" fillId="4" borderId="2" xfId="0" applyNumberFormat="1" applyFont="1" applyFill="1" applyBorder="1" applyAlignment="1">
      <alignment/>
    </xf>
    <xf numFmtId="1" fontId="0" fillId="4" borderId="8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" fontId="0" fillId="4" borderId="6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4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E3" sqref="E3"/>
    </sheetView>
  </sheetViews>
  <sheetFormatPr defaultColWidth="9.140625" defaultRowHeight="12.75"/>
  <cols>
    <col min="1" max="1" width="7.57421875" style="2" customWidth="1"/>
    <col min="2" max="2" width="13.00390625" style="6" customWidth="1"/>
    <col min="3" max="5" width="9.140625" style="2" customWidth="1"/>
    <col min="6" max="6" width="7.57421875" style="2" customWidth="1"/>
    <col min="7" max="16384" width="9.140625" style="2" customWidth="1"/>
  </cols>
  <sheetData>
    <row r="1" spans="1:13" ht="19.5" customHeight="1">
      <c r="A1" s="10"/>
      <c r="B1" s="1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4" customFormat="1" ht="13.5" thickBot="1">
      <c r="A2" s="9"/>
      <c r="B2" s="16"/>
      <c r="C2" s="17"/>
      <c r="D2" s="17"/>
      <c r="E2" s="17"/>
      <c r="F2" s="17"/>
      <c r="G2" s="17"/>
      <c r="H2" s="17"/>
      <c r="I2" s="17"/>
      <c r="J2" s="17"/>
      <c r="K2" s="18"/>
      <c r="L2" s="9"/>
      <c r="M2" s="9"/>
    </row>
    <row r="3" spans="1:13" ht="13.5" thickBot="1">
      <c r="A3" s="10"/>
      <c r="B3" s="19" t="s">
        <v>13</v>
      </c>
      <c r="C3" s="20"/>
      <c r="D3" s="21"/>
      <c r="E3" s="7">
        <v>530</v>
      </c>
      <c r="F3" s="20"/>
      <c r="G3" s="20"/>
      <c r="H3" s="21"/>
      <c r="I3" s="20"/>
      <c r="J3" s="20"/>
      <c r="K3" s="22"/>
      <c r="L3" s="10"/>
      <c r="M3" s="10"/>
    </row>
    <row r="4" spans="1:13" ht="13.5" thickBot="1">
      <c r="A4" s="10"/>
      <c r="B4" s="19" t="s">
        <v>12</v>
      </c>
      <c r="C4" s="20"/>
      <c r="D4" s="21"/>
      <c r="E4" s="7">
        <v>505</v>
      </c>
      <c r="F4" s="20"/>
      <c r="G4" s="20"/>
      <c r="H4" s="20"/>
      <c r="I4" s="20"/>
      <c r="J4" s="20"/>
      <c r="K4" s="22"/>
      <c r="L4" s="10"/>
      <c r="M4" s="10"/>
    </row>
    <row r="5" spans="1:13" ht="13.5" thickBot="1">
      <c r="A5" s="10"/>
      <c r="B5" s="23" t="s">
        <v>25</v>
      </c>
      <c r="C5" s="24"/>
      <c r="D5" s="25"/>
      <c r="E5" s="8">
        <v>5</v>
      </c>
      <c r="F5" s="20"/>
      <c r="G5" s="20"/>
      <c r="H5" s="20"/>
      <c r="I5" s="20"/>
      <c r="J5" s="20"/>
      <c r="K5" s="22"/>
      <c r="L5" s="10"/>
      <c r="M5" s="10"/>
    </row>
    <row r="6" spans="1:13" ht="12.75">
      <c r="A6" s="10"/>
      <c r="B6" s="23"/>
      <c r="C6" s="24"/>
      <c r="D6" s="25"/>
      <c r="E6" s="37"/>
      <c r="F6" s="20"/>
      <c r="G6" s="20"/>
      <c r="H6" s="20"/>
      <c r="I6" s="20"/>
      <c r="J6" s="20"/>
      <c r="K6" s="22"/>
      <c r="L6" s="10"/>
      <c r="M6" s="10"/>
    </row>
    <row r="7" spans="1:13" ht="12.75">
      <c r="A7" s="10"/>
      <c r="B7" s="42"/>
      <c r="C7" s="39"/>
      <c r="D7" s="39"/>
      <c r="E7" s="39"/>
      <c r="F7" s="43"/>
      <c r="G7" s="38"/>
      <c r="H7" s="39"/>
      <c r="I7" s="39"/>
      <c r="J7" s="39"/>
      <c r="K7" s="18"/>
      <c r="L7" s="10"/>
      <c r="M7" s="10"/>
    </row>
    <row r="8" spans="1:13" ht="12.75">
      <c r="A8" s="10"/>
      <c r="B8" s="19" t="s">
        <v>10</v>
      </c>
      <c r="C8" s="26" t="s">
        <v>0</v>
      </c>
      <c r="D8" s="26"/>
      <c r="E8" s="26"/>
      <c r="F8" s="44"/>
      <c r="G8" s="19" t="s">
        <v>10</v>
      </c>
      <c r="H8" s="26" t="s">
        <v>2</v>
      </c>
      <c r="I8" s="26"/>
      <c r="J8" s="26"/>
      <c r="K8" s="27"/>
      <c r="L8" s="10"/>
      <c r="M8" s="10"/>
    </row>
    <row r="9" spans="1:13" ht="12.75">
      <c r="A9" s="10"/>
      <c r="B9" s="28" t="s">
        <v>11</v>
      </c>
      <c r="C9" s="29">
        <f>CEILING(+$E$3*0.75,$E$5)</f>
        <v>400</v>
      </c>
      <c r="D9" s="30" t="s">
        <v>15</v>
      </c>
      <c r="E9" s="31"/>
      <c r="F9" s="45"/>
      <c r="G9" s="28" t="s">
        <v>11</v>
      </c>
      <c r="H9" s="29">
        <f>CEILING(+$E$3*0.8,$E$5)</f>
        <v>425</v>
      </c>
      <c r="I9" s="30" t="s">
        <v>15</v>
      </c>
      <c r="J9" s="31"/>
      <c r="K9" s="22"/>
      <c r="L9" s="10"/>
      <c r="M9" s="10"/>
    </row>
    <row r="10" spans="1:13" ht="12.75">
      <c r="A10" s="10"/>
      <c r="B10" s="28"/>
      <c r="C10" s="29">
        <f>CEILING(+$E$3*0.6,$E$5)</f>
        <v>320</v>
      </c>
      <c r="D10" s="30" t="s">
        <v>14</v>
      </c>
      <c r="E10" s="31"/>
      <c r="F10" s="45"/>
      <c r="G10" s="28"/>
      <c r="H10" s="29">
        <f>CEILING(+$E$3*0.65,$E$5)</f>
        <v>345</v>
      </c>
      <c r="I10" s="30" t="s">
        <v>14</v>
      </c>
      <c r="J10" s="31"/>
      <c r="K10" s="22"/>
      <c r="L10" s="10"/>
      <c r="M10" s="10"/>
    </row>
    <row r="11" spans="1:13" ht="12.75">
      <c r="A11" s="10"/>
      <c r="B11" s="47"/>
      <c r="C11" s="35"/>
      <c r="D11" s="35"/>
      <c r="E11" s="35"/>
      <c r="F11" s="46"/>
      <c r="G11" s="41"/>
      <c r="H11" s="35"/>
      <c r="I11" s="35"/>
      <c r="J11" s="35"/>
      <c r="K11" s="36"/>
      <c r="L11" s="10"/>
      <c r="M11" s="10"/>
    </row>
    <row r="12" spans="1:13" ht="12.75">
      <c r="A12" s="10"/>
      <c r="B12" s="28"/>
      <c r="C12" s="31"/>
      <c r="D12" s="31"/>
      <c r="E12" s="31"/>
      <c r="F12" s="45"/>
      <c r="G12" s="40"/>
      <c r="H12" s="31"/>
      <c r="I12" s="31"/>
      <c r="J12" s="31"/>
      <c r="K12" s="27"/>
      <c r="L12" s="10"/>
      <c r="M12" s="10"/>
    </row>
    <row r="13" spans="1:13" ht="12.75">
      <c r="A13" s="10"/>
      <c r="B13" s="19" t="s">
        <v>10</v>
      </c>
      <c r="C13" s="26" t="s">
        <v>4</v>
      </c>
      <c r="D13" s="26"/>
      <c r="E13" s="26"/>
      <c r="F13" s="44"/>
      <c r="G13" s="19" t="s">
        <v>10</v>
      </c>
      <c r="H13" s="26" t="s">
        <v>5</v>
      </c>
      <c r="I13" s="26"/>
      <c r="J13" s="26"/>
      <c r="K13" s="27"/>
      <c r="L13" s="10"/>
      <c r="M13" s="10"/>
    </row>
    <row r="14" spans="1:13" ht="12.75">
      <c r="A14" s="10"/>
      <c r="B14" s="28" t="s">
        <v>11</v>
      </c>
      <c r="C14" s="29">
        <f>CEILING(+$E$3*0.85,$E$5)</f>
        <v>455</v>
      </c>
      <c r="D14" s="30" t="s">
        <v>15</v>
      </c>
      <c r="E14" s="31"/>
      <c r="F14" s="45"/>
      <c r="G14" s="28" t="s">
        <v>11</v>
      </c>
      <c r="H14" s="29">
        <f>CEILING(+$E$3*0.9,$E$5)</f>
        <v>480</v>
      </c>
      <c r="I14" s="30" t="s">
        <v>15</v>
      </c>
      <c r="J14" s="31"/>
      <c r="K14" s="27"/>
      <c r="L14" s="10"/>
      <c r="M14" s="10"/>
    </row>
    <row r="15" spans="1:13" ht="12.75">
      <c r="A15" s="10"/>
      <c r="B15" s="28"/>
      <c r="C15" s="29">
        <f>CEILING(+$E$3*0.7,$E$5)</f>
        <v>375</v>
      </c>
      <c r="D15" s="30" t="s">
        <v>16</v>
      </c>
      <c r="E15" s="31"/>
      <c r="F15" s="45"/>
      <c r="G15" s="28"/>
      <c r="H15" s="29">
        <f>CEILING(+$E$3*0.75,$E$5)</f>
        <v>400</v>
      </c>
      <c r="I15" s="30" t="s">
        <v>17</v>
      </c>
      <c r="J15" s="31"/>
      <c r="K15" s="27"/>
      <c r="L15" s="10"/>
      <c r="M15" s="10"/>
    </row>
    <row r="16" spans="1:13" ht="12.75">
      <c r="A16" s="10"/>
      <c r="B16" s="47"/>
      <c r="C16" s="35"/>
      <c r="D16" s="48"/>
      <c r="E16" s="35"/>
      <c r="F16" s="46"/>
      <c r="G16" s="47"/>
      <c r="H16" s="35"/>
      <c r="I16" s="48"/>
      <c r="J16" s="35"/>
      <c r="K16" s="36"/>
      <c r="L16" s="10"/>
      <c r="M16" s="10"/>
    </row>
    <row r="17" spans="1:13" ht="12.75">
      <c r="A17" s="10"/>
      <c r="B17" s="19"/>
      <c r="C17" s="26"/>
      <c r="D17" s="26"/>
      <c r="E17" s="26"/>
      <c r="F17" s="44"/>
      <c r="G17" s="19"/>
      <c r="H17" s="26"/>
      <c r="I17" s="26"/>
      <c r="J17" s="26"/>
      <c r="K17" s="27"/>
      <c r="L17" s="10"/>
      <c r="M17" s="10"/>
    </row>
    <row r="18" spans="1:13" ht="12.75">
      <c r="A18" s="10"/>
      <c r="B18" s="19" t="s">
        <v>10</v>
      </c>
      <c r="C18" s="26" t="s">
        <v>6</v>
      </c>
      <c r="D18" s="26"/>
      <c r="E18" s="26"/>
      <c r="F18" s="44"/>
      <c r="G18" s="19" t="s">
        <v>10</v>
      </c>
      <c r="H18" s="26" t="s">
        <v>7</v>
      </c>
      <c r="I18" s="26"/>
      <c r="J18" s="26"/>
      <c r="K18" s="27"/>
      <c r="L18" s="10"/>
      <c r="M18" s="10"/>
    </row>
    <row r="19" spans="1:13" ht="12.75">
      <c r="A19" s="10"/>
      <c r="B19" s="28" t="s">
        <v>11</v>
      </c>
      <c r="C19" s="29">
        <f>CEILING(+$E$3*0.8,$E$5)</f>
        <v>425</v>
      </c>
      <c r="D19" s="30" t="s">
        <v>18</v>
      </c>
      <c r="E19" s="31"/>
      <c r="F19" s="45"/>
      <c r="G19" s="28" t="s">
        <v>11</v>
      </c>
      <c r="H19" s="29">
        <f>CEILING(+$E$3*0.85,$E$5)</f>
        <v>455</v>
      </c>
      <c r="I19" s="30" t="s">
        <v>21</v>
      </c>
      <c r="J19" s="31"/>
      <c r="K19" s="27"/>
      <c r="L19" s="10"/>
      <c r="M19" s="10"/>
    </row>
    <row r="20" spans="1:13" ht="12.75">
      <c r="A20" s="10"/>
      <c r="B20" s="28"/>
      <c r="C20" s="29">
        <f>CEILING(+$E$3*0.65,$E$5)</f>
        <v>345</v>
      </c>
      <c r="D20" s="30" t="s">
        <v>19</v>
      </c>
      <c r="E20" s="31"/>
      <c r="F20" s="45"/>
      <c r="G20" s="28"/>
      <c r="H20" s="29">
        <f>CEILING(+$E$3*0.7,$E$5)</f>
        <v>375</v>
      </c>
      <c r="I20" s="30" t="s">
        <v>19</v>
      </c>
      <c r="J20" s="31"/>
      <c r="K20" s="27"/>
      <c r="L20" s="10"/>
      <c r="M20" s="10"/>
    </row>
    <row r="21" spans="1:13" ht="12.75">
      <c r="A21" s="10"/>
      <c r="B21" s="28"/>
      <c r="C21" s="31"/>
      <c r="D21" s="31"/>
      <c r="E21" s="31"/>
      <c r="F21" s="45"/>
      <c r="G21" s="28"/>
      <c r="H21" s="31"/>
      <c r="I21" s="31"/>
      <c r="J21" s="31"/>
      <c r="K21" s="27"/>
      <c r="L21" s="10"/>
      <c r="M21" s="10"/>
    </row>
    <row r="22" spans="1:13" ht="12.75">
      <c r="A22" s="10"/>
      <c r="B22" s="28" t="s">
        <v>20</v>
      </c>
      <c r="C22" s="29">
        <f>CEILING(+$E$4*0.6,$E$5)</f>
        <v>305</v>
      </c>
      <c r="D22" s="31"/>
      <c r="E22" s="31"/>
      <c r="F22" s="45"/>
      <c r="G22" s="28" t="s">
        <v>20</v>
      </c>
      <c r="H22" s="29">
        <f>CEILING(+$E$4*0.65,$E$5)</f>
        <v>330</v>
      </c>
      <c r="I22" s="31"/>
      <c r="J22" s="31"/>
      <c r="K22" s="27"/>
      <c r="L22" s="10"/>
      <c r="M22" s="10"/>
    </row>
    <row r="23" spans="1:13" ht="12.75">
      <c r="A23" s="10"/>
      <c r="B23" s="47"/>
      <c r="C23" s="35"/>
      <c r="D23" s="35"/>
      <c r="E23" s="35"/>
      <c r="F23" s="46"/>
      <c r="G23" s="41"/>
      <c r="H23" s="35"/>
      <c r="I23" s="35"/>
      <c r="J23" s="35"/>
      <c r="K23" s="36"/>
      <c r="L23" s="10"/>
      <c r="M23" s="10"/>
    </row>
    <row r="24" spans="1:13" ht="12.75">
      <c r="A24" s="10"/>
      <c r="B24" s="32"/>
      <c r="C24" s="21"/>
      <c r="D24" s="21"/>
      <c r="E24" s="26"/>
      <c r="F24" s="45"/>
      <c r="G24" s="40"/>
      <c r="H24" s="31"/>
      <c r="I24" s="31"/>
      <c r="J24" s="31"/>
      <c r="K24" s="27"/>
      <c r="L24" s="10"/>
      <c r="M24" s="10"/>
    </row>
    <row r="25" spans="1:13" ht="12.75">
      <c r="A25" s="10"/>
      <c r="B25" s="19" t="s">
        <v>10</v>
      </c>
      <c r="C25" s="26" t="s">
        <v>8</v>
      </c>
      <c r="D25" s="26"/>
      <c r="E25" s="31"/>
      <c r="F25" s="45"/>
      <c r="G25" s="19" t="s">
        <v>10</v>
      </c>
      <c r="H25" s="26" t="s">
        <v>9</v>
      </c>
      <c r="I25" s="26"/>
      <c r="J25" s="31"/>
      <c r="K25" s="27"/>
      <c r="L25" s="10"/>
      <c r="M25" s="10"/>
    </row>
    <row r="26" spans="1:13" ht="12.75">
      <c r="A26" s="10"/>
      <c r="B26" s="28" t="s">
        <v>11</v>
      </c>
      <c r="C26" s="29">
        <f>CEILING(+$E$3*0.9,$E$5)</f>
        <v>480</v>
      </c>
      <c r="D26" s="30" t="s">
        <v>21</v>
      </c>
      <c r="E26" s="31"/>
      <c r="F26" s="45"/>
      <c r="G26" s="28" t="s">
        <v>11</v>
      </c>
      <c r="H26" s="29">
        <f>CEILING(+$E$3*0.95,$E$5)</f>
        <v>505</v>
      </c>
      <c r="I26" s="30" t="s">
        <v>21</v>
      </c>
      <c r="J26" s="31"/>
      <c r="K26" s="27"/>
      <c r="L26" s="10"/>
      <c r="M26" s="10"/>
    </row>
    <row r="27" spans="1:13" ht="12.75">
      <c r="A27" s="10"/>
      <c r="B27" s="28"/>
      <c r="C27" s="29">
        <f>CEILING(+$E$3*0.75,$E$5)</f>
        <v>400</v>
      </c>
      <c r="D27" s="30" t="s">
        <v>19</v>
      </c>
      <c r="E27" s="31"/>
      <c r="F27" s="45"/>
      <c r="G27" s="28"/>
      <c r="H27" s="29">
        <f>CEILING(+$E$3*0.7,$E$5)</f>
        <v>375</v>
      </c>
      <c r="I27" s="30" t="s">
        <v>19</v>
      </c>
      <c r="J27" s="31"/>
      <c r="K27" s="27"/>
      <c r="L27" s="10"/>
      <c r="M27" s="10"/>
    </row>
    <row r="28" spans="1:13" ht="12.75">
      <c r="A28" s="10"/>
      <c r="B28" s="28"/>
      <c r="C28" s="31"/>
      <c r="D28" s="31"/>
      <c r="E28" s="31"/>
      <c r="F28" s="45"/>
      <c r="G28" s="28"/>
      <c r="H28" s="31"/>
      <c r="I28" s="31"/>
      <c r="J28" s="31"/>
      <c r="K28" s="27"/>
      <c r="L28" s="10"/>
      <c r="M28" s="10"/>
    </row>
    <row r="29" spans="1:13" ht="12.75">
      <c r="A29" s="10"/>
      <c r="B29" s="28" t="s">
        <v>20</v>
      </c>
      <c r="C29" s="29">
        <f>CEILING(+$E$4*0.7,$E$5)</f>
        <v>355</v>
      </c>
      <c r="D29" s="31"/>
      <c r="E29" s="31"/>
      <c r="F29" s="45"/>
      <c r="G29" s="28" t="s">
        <v>20</v>
      </c>
      <c r="H29" s="29">
        <f>CEILING(+$E$4*0.75,$E$5)</f>
        <v>380</v>
      </c>
      <c r="I29" s="31"/>
      <c r="J29" s="31"/>
      <c r="K29" s="27"/>
      <c r="L29" s="10"/>
      <c r="M29" s="10"/>
    </row>
    <row r="30" spans="1:13" ht="12.75">
      <c r="A30" s="10"/>
      <c r="B30" s="33"/>
      <c r="C30" s="34"/>
      <c r="D30" s="34"/>
      <c r="E30" s="49"/>
      <c r="F30" s="46"/>
      <c r="G30" s="41"/>
      <c r="H30" s="35"/>
      <c r="I30" s="35"/>
      <c r="J30" s="35"/>
      <c r="K30" s="36"/>
      <c r="L30" s="10"/>
      <c r="M30" s="10"/>
    </row>
    <row r="31" spans="1:13" ht="12.75">
      <c r="A31" s="10"/>
      <c r="B31" s="32"/>
      <c r="C31" s="21"/>
      <c r="D31" s="21"/>
      <c r="E31" s="31"/>
      <c r="F31" s="45"/>
      <c r="G31" s="40"/>
      <c r="H31" s="31"/>
      <c r="I31" s="31"/>
      <c r="J31" s="31"/>
      <c r="K31" s="27"/>
      <c r="L31" s="10"/>
      <c r="M31" s="10"/>
    </row>
    <row r="32" spans="1:13" ht="12.75">
      <c r="A32" s="10"/>
      <c r="B32" s="19" t="s">
        <v>10</v>
      </c>
      <c r="C32" s="26" t="s">
        <v>1</v>
      </c>
      <c r="D32" s="26"/>
      <c r="E32" s="31"/>
      <c r="F32" s="45"/>
      <c r="G32" s="19" t="s">
        <v>10</v>
      </c>
      <c r="H32" s="26" t="s">
        <v>3</v>
      </c>
      <c r="I32" s="26"/>
      <c r="J32" s="31"/>
      <c r="K32" s="27"/>
      <c r="L32" s="10"/>
      <c r="M32" s="10"/>
    </row>
    <row r="33" spans="1:13" ht="12.75">
      <c r="A33" s="10"/>
      <c r="B33" s="28" t="s">
        <v>11</v>
      </c>
      <c r="C33" s="29">
        <f>CEILING(+$E$3*0.975,$E$5)</f>
        <v>520</v>
      </c>
      <c r="D33" s="30" t="s">
        <v>22</v>
      </c>
      <c r="E33" s="31"/>
      <c r="F33" s="45"/>
      <c r="G33" s="28" t="s">
        <v>11</v>
      </c>
      <c r="H33" s="29">
        <f>CEILING(+$E$3*1,$E$5)</f>
        <v>530</v>
      </c>
      <c r="I33" s="30" t="s">
        <v>22</v>
      </c>
      <c r="J33" s="31"/>
      <c r="K33" s="27"/>
      <c r="L33" s="10"/>
      <c r="M33" s="10"/>
    </row>
    <row r="34" spans="1:13" ht="12.75">
      <c r="A34" s="10"/>
      <c r="B34" s="28"/>
      <c r="C34" s="29">
        <f>CEILING(+$E$3*0.7,$E$5)</f>
        <v>375</v>
      </c>
      <c r="D34" s="30" t="s">
        <v>23</v>
      </c>
      <c r="E34" s="31"/>
      <c r="F34" s="45"/>
      <c r="G34" s="28"/>
      <c r="H34" s="29">
        <f>CEILING(+$E$3*0.6,$E$5)</f>
        <v>320</v>
      </c>
      <c r="I34" s="30" t="s">
        <v>23</v>
      </c>
      <c r="J34" s="31"/>
      <c r="K34" s="27"/>
      <c r="L34" s="10"/>
      <c r="M34" s="10"/>
    </row>
    <row r="35" spans="1:13" ht="12.75">
      <c r="A35" s="10"/>
      <c r="B35" s="28"/>
      <c r="C35" s="31"/>
      <c r="D35" s="31"/>
      <c r="E35" s="31"/>
      <c r="F35" s="45"/>
      <c r="G35" s="28"/>
      <c r="H35" s="31"/>
      <c r="I35" s="31"/>
      <c r="J35" s="31"/>
      <c r="K35" s="27"/>
      <c r="L35" s="10"/>
      <c r="M35" s="10"/>
    </row>
    <row r="36" spans="1:13" ht="12.75">
      <c r="A36" s="10"/>
      <c r="B36" s="28" t="s">
        <v>20</v>
      </c>
      <c r="C36" s="29">
        <f>CEILING(+$E$4*0.75,$E$5)</f>
        <v>380</v>
      </c>
      <c r="D36" s="31"/>
      <c r="E36" s="26"/>
      <c r="F36" s="45"/>
      <c r="G36" s="28" t="s">
        <v>20</v>
      </c>
      <c r="H36" s="31" t="s">
        <v>24</v>
      </c>
      <c r="I36" s="31"/>
      <c r="J36" s="31"/>
      <c r="K36" s="27"/>
      <c r="L36" s="10"/>
      <c r="M36" s="10"/>
    </row>
    <row r="37" spans="1:13" ht="12.75">
      <c r="A37" s="10"/>
      <c r="B37" s="33"/>
      <c r="C37" s="34"/>
      <c r="D37" s="34"/>
      <c r="E37" s="35"/>
      <c r="F37" s="46"/>
      <c r="G37" s="41"/>
      <c r="H37" s="35"/>
      <c r="I37" s="35"/>
      <c r="J37" s="35"/>
      <c r="K37" s="36"/>
      <c r="L37" s="10"/>
      <c r="M37" s="10"/>
    </row>
    <row r="38" spans="1:13" ht="12.75">
      <c r="A38" s="10"/>
      <c r="B38" s="33"/>
      <c r="C38" s="34"/>
      <c r="D38" s="34"/>
      <c r="E38" s="35"/>
      <c r="F38" s="35"/>
      <c r="G38" s="35"/>
      <c r="H38" s="35"/>
      <c r="I38" s="35"/>
      <c r="J38" s="35"/>
      <c r="K38" s="36"/>
      <c r="L38" s="10"/>
      <c r="M38" s="10"/>
    </row>
    <row r="39" spans="1:13" ht="12.75">
      <c r="A39" s="10"/>
      <c r="B39" s="10"/>
      <c r="C39" s="10"/>
      <c r="D39" s="10"/>
      <c r="E39" s="11"/>
      <c r="F39" s="11"/>
      <c r="G39" s="11"/>
      <c r="H39" s="11"/>
      <c r="I39" s="11"/>
      <c r="J39" s="11"/>
      <c r="K39" s="12"/>
      <c r="L39" s="10"/>
      <c r="M39" s="10"/>
    </row>
    <row r="40" spans="1:13" ht="12.75">
      <c r="A40" s="10"/>
      <c r="B40" s="10"/>
      <c r="C40" s="10"/>
      <c r="D40" s="10"/>
      <c r="E40" s="11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10"/>
      <c r="B41" s="13"/>
      <c r="C41" s="11"/>
      <c r="D41" s="11"/>
      <c r="E41" s="11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10"/>
      <c r="B42" s="10"/>
      <c r="C42" s="10"/>
      <c r="D42" s="10"/>
      <c r="E42" s="14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0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0"/>
      <c r="B44" s="10"/>
      <c r="C44" s="10"/>
      <c r="D44" s="10"/>
      <c r="E44" s="11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0"/>
      <c r="B45" s="10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10"/>
    </row>
    <row r="46" spans="2:5" ht="12.75">
      <c r="B46" s="2"/>
      <c r="E46" s="3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2"/>
      <c r="E48" s="1"/>
      <c r="F48" s="5"/>
      <c r="G48" s="5"/>
      <c r="H48" s="5"/>
      <c r="I48" s="5"/>
      <c r="J48" s="5"/>
      <c r="K48" s="5"/>
    </row>
    <row r="49" spans="2:11" ht="12.75">
      <c r="B49" s="2"/>
      <c r="E49" s="3"/>
      <c r="F49" s="5"/>
      <c r="G49" s="5"/>
      <c r="H49" s="5"/>
      <c r="I49" s="5"/>
      <c r="J49" s="5"/>
      <c r="K49" s="5"/>
    </row>
    <row r="50" spans="2:5" ht="12.75">
      <c r="B50" s="2"/>
      <c r="E50" s="3"/>
    </row>
    <row r="51" spans="2:5" ht="12.75">
      <c r="B51" s="2"/>
      <c r="E51" s="3"/>
    </row>
    <row r="52" spans="2:5" ht="12.75">
      <c r="B52" s="2"/>
      <c r="E52" s="3"/>
    </row>
    <row r="53" ht="12.75">
      <c r="B53" s="2"/>
    </row>
  </sheetData>
  <conditionalFormatting sqref="J9:J10 E9:F10 C9:C10 J14:J16 H9:H10 E14:F16 C14:C16 J19:J20 H19:H20 E19:F20 E49:E50 H14:H16 E25:E26 C36 E31:E32 C26:C27 E37:E38 H33:H34 E43:E44 H26:H27 C11:J12 C19:C20 C22 H22 H29 C29 C33:C34">
    <cfRule type="expression" priority="1" dxfId="0" stopIfTrue="1">
      <formula>"MROUND (5)"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Coan/Phillipi DL Program</dc:title>
  <dc:subject/>
  <dc:creator>Roger&amp;Penny/Re-written by BigG 71</dc:creator>
  <cp:keywords/>
  <dc:description>Re-write 2003 for accuracy and clarity.
- BigG 71</dc:description>
  <cp:lastModifiedBy>RSSI</cp:lastModifiedBy>
  <cp:lastPrinted>2002-05-02T04:55:29Z</cp:lastPrinted>
  <dcterms:created xsi:type="dcterms:W3CDTF">2001-12-26T14:23:57Z</dcterms:created>
  <dcterms:modified xsi:type="dcterms:W3CDTF">2003-07-19T13:45:27Z</dcterms:modified>
  <cp:category/>
  <cp:version/>
  <cp:contentType/>
  <cp:contentStatus/>
</cp:coreProperties>
</file>