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8 week cycle" sheetId="1" r:id="rId1"/>
    <sheet name="Sheet3" sheetId="2" state="hidden" r:id="rId2"/>
  </sheets>
  <definedNames>
    <definedName name="_xlnm.Print_Area" localSheetId="0">'8 week cycle'!$A$10:$AI$23</definedName>
    <definedName name="dbbench">'8 week cycle'!$U$3:$U$8</definedName>
    <definedName name="milpress">'8 week cycle'!$U$3</definedName>
    <definedName name="twobd">'8 week cycle'!$U$3</definedName>
  </definedNames>
  <calcPr fullCalcOnLoad="1"/>
</workbook>
</file>

<file path=xl/sharedStrings.xml><?xml version="1.0" encoding="utf-8"?>
<sst xmlns="http://schemas.openxmlformats.org/spreadsheetml/2006/main" count="112" uniqueCount="112">
  <si>
    <t>FROZENKILT'S 8-WEEK PRESSING PROGRAM</t>
  </si>
  <si>
    <t>ENTER CURRENT 1RM (in pounds):</t>
  </si>
  <si>
    <t>Military Press</t>
  </si>
  <si>
    <t>Regular Bench</t>
  </si>
  <si>
    <t>ENTER SUITABLE WEIGHT (in pounds):</t>
  </si>
  <si>
    <t>DB Bench</t>
  </si>
  <si>
    <t>* use a weight heavy enough to be challenging by the end of the third set</t>
  </si>
  <si>
    <t>ENTER DESIRED WEIGHT INCREMENTS (in pounds):</t>
  </si>
  <si>
    <t>Monday</t>
  </si>
  <si>
    <t>Tuesday</t>
  </si>
  <si>
    <t>Wednesday</t>
  </si>
  <si>
    <t>Friday</t>
  </si>
  <si>
    <t>Regular Grip</t>
  </si>
  <si>
    <t>Military Press</t>
  </si>
  <si>
    <t>DB Bench</t>
  </si>
  <si>
    <t>Speed</t>
  </si>
  <si>
    <t>Narrow Grip</t>
  </si>
  <si>
    <t>2-board Press</t>
  </si>
  <si>
    <t>Bench</t>
  </si>
  <si>
    <t>3-board Press</t>
  </si>
  <si>
    <t>Week #1</t>
  </si>
  <si>
    <t>x 3 x 6</t>
  </si>
  <si>
    <t>x 6</t>
  </si>
  <si>
    <t>x 5</t>
  </si>
  <si>
    <t>x 2 x 2</t>
  </si>
  <si>
    <t>x 2</t>
  </si>
  <si>
    <t>x 10 x 3</t>
  </si>
  <si>
    <t>x 3 x 8</t>
  </si>
  <si>
    <t>x 5 x 3</t>
  </si>
  <si>
    <t>x 12</t>
  </si>
  <si>
    <t>Week #2</t>
  </si>
  <si>
    <t>x 3 x 5</t>
  </si>
  <si>
    <t>x 5</t>
  </si>
  <si>
    <t>x 5</t>
  </si>
  <si>
    <t>x 4 x 2</t>
  </si>
  <si>
    <t>x 2</t>
  </si>
  <si>
    <t>x 12 x 3</t>
  </si>
  <si>
    <t>x 3 x 7</t>
  </si>
  <si>
    <t>x 1 x 2</t>
  </si>
  <si>
    <t>x 5 x 3</t>
  </si>
  <si>
    <t>x 10</t>
  </si>
  <si>
    <t>Week #3</t>
  </si>
  <si>
    <t>x 2 x 5</t>
  </si>
  <si>
    <t>x 6</t>
  </si>
  <si>
    <t>x 3 x 2</t>
  </si>
  <si>
    <t>x 2 x 2</t>
  </si>
  <si>
    <t>x 2</t>
  </si>
  <si>
    <t>x 2</t>
  </si>
  <si>
    <t>x 10 x 3</t>
  </si>
  <si>
    <t>x 3 x 6</t>
  </si>
  <si>
    <t>x 5 x 3</t>
  </si>
  <si>
    <t>x 10</t>
  </si>
  <si>
    <t>Week #4</t>
  </si>
  <si>
    <t>x 2 x 4</t>
  </si>
  <si>
    <t>x 6</t>
  </si>
  <si>
    <t>x 5</t>
  </si>
  <si>
    <t>x 2 x 2</t>
  </si>
  <si>
    <t>x 2</t>
  </si>
  <si>
    <t>x 12 x 3</t>
  </si>
  <si>
    <t>x 3 x 5</t>
  </si>
  <si>
    <t>x 1 x 2</t>
  </si>
  <si>
    <t>x 5 x 3</t>
  </si>
  <si>
    <t>x 8</t>
  </si>
  <si>
    <t>Week #5</t>
  </si>
  <si>
    <t>x 3 x 6</t>
  </si>
  <si>
    <t>x 6</t>
  </si>
  <si>
    <t>x 3</t>
  </si>
  <si>
    <t>x 2</t>
  </si>
  <si>
    <t>x 2</t>
  </si>
  <si>
    <t>x 10 x 3</t>
  </si>
  <si>
    <t>x 3 x 8</t>
  </si>
  <si>
    <t>x 5 x 3</t>
  </si>
  <si>
    <t>x 12</t>
  </si>
  <si>
    <t>Week #6</t>
  </si>
  <si>
    <t>x 3 x 5</t>
  </si>
  <si>
    <t>x 5</t>
  </si>
  <si>
    <t>x 3</t>
  </si>
  <si>
    <t>x 2</t>
  </si>
  <si>
    <t>x 1</t>
  </si>
  <si>
    <t>x 1</t>
  </si>
  <si>
    <t>x 12 x 3</t>
  </si>
  <si>
    <t>x 3 x 7</t>
  </si>
  <si>
    <t>x 1 x 2</t>
  </si>
  <si>
    <t>x 5 x 3</t>
  </si>
  <si>
    <t>x 10</t>
  </si>
  <si>
    <t>Week #7</t>
  </si>
  <si>
    <t>x 2 x 5</t>
  </si>
  <si>
    <t>x 6</t>
  </si>
  <si>
    <t>x 5</t>
  </si>
  <si>
    <t>x 2 x 2</t>
  </si>
  <si>
    <t>x 2</t>
  </si>
  <si>
    <t>x 10 x 3</t>
  </si>
  <si>
    <t>x 3 x 6</t>
  </si>
  <si>
    <t>x 5 x 3</t>
  </si>
  <si>
    <t>x 10</t>
  </si>
  <si>
    <t>Week #8</t>
  </si>
  <si>
    <t>x 2 x 4</t>
  </si>
  <si>
    <t>x 5</t>
  </si>
  <si>
    <t>x 5</t>
  </si>
  <si>
    <t>x 4 x 2</t>
  </si>
  <si>
    <t>x 2</t>
  </si>
  <si>
    <t>x 12 x 3</t>
  </si>
  <si>
    <t>x 3 x 5</t>
  </si>
  <si>
    <t>x 1 x 2</t>
  </si>
  <si>
    <t>x 5 x 3</t>
  </si>
  <si>
    <t>x 8</t>
  </si>
  <si>
    <t>NOTE 1</t>
  </si>
  <si>
    <t>Notation is reps x sets</t>
  </si>
  <si>
    <t>NOTE 2</t>
  </si>
  <si>
    <t xml:space="preserve">This is only the pressing portion of the program.  A balanced training regime is required, including a lot of heavy back work.  Shoulder prehab work, </t>
  </si>
  <si>
    <t>such as external rotations, band dislocates, l-flyes and stretches are a post-workout necessity.</t>
  </si>
  <si>
    <t>Based on Frozenkilt's Pressing Program, as posted on SDF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</si>
</sst>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2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0" xfId="0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 applyProtection="1">
      <alignment/>
      <protection/>
    </xf>
    <xf numFmtId="164" fontId="3" fillId="3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2" borderId="4" xfId="0" applyFont="1" applyFill="1" applyBorder="1" applyAlignment="1" applyProtection="1">
      <alignment/>
      <protection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4" borderId="9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4" fontId="0" fillId="2" borderId="9" xfId="0" applyFont="1" applyFill="1" applyBorder="1" applyAlignment="1" applyProtection="1">
      <alignment/>
      <protection/>
    </xf>
    <xf numFmtId="164" fontId="0" fillId="2" borderId="10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4" borderId="12" xfId="0" applyFont="1" applyFill="1" applyBorder="1" applyAlignment="1">
      <alignment/>
    </xf>
    <xf numFmtId="164" fontId="0" fillId="2" borderId="12" xfId="0" applyFont="1" applyFill="1" applyBorder="1" applyAlignment="1" applyProtection="1">
      <alignment/>
      <protection/>
    </xf>
    <xf numFmtId="164" fontId="0" fillId="2" borderId="13" xfId="0" applyFont="1" applyFill="1" applyBorder="1" applyAlignment="1">
      <alignment/>
    </xf>
    <xf numFmtId="164" fontId="0" fillId="4" borderId="8" xfId="0" applyFont="1" applyFill="1" applyBorder="1" applyAlignment="1">
      <alignment/>
    </xf>
    <xf numFmtId="164" fontId="0" fillId="4" borderId="1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55"/>
  <sheetViews>
    <sheetView tabSelected="1" workbookViewId="0" topLeftCell="A1">
      <selection activeCell="AB15" sqref="AB15"/>
    </sheetView>
  </sheetViews>
  <sheetFormatPr defaultColWidth="9.140625" defaultRowHeight="12.75"/>
  <cols>
    <col min="1" max="1" width="5.00390625" style="1" customWidth="1"/>
    <col min="2" max="2" width="5.28125" style="2" customWidth="1"/>
    <col min="3" max="3" width="1.8515625" style="2" customWidth="1"/>
    <col min="4" max="4" width="0" style="2" hidden="1" customWidth="1"/>
    <col min="5" max="5" width="5.421875" style="2" customWidth="1"/>
    <col min="6" max="6" width="7.57421875" style="2" customWidth="1"/>
    <col min="7" max="7" width="1.7109375" style="2" customWidth="1"/>
    <col min="8" max="12" width="0" style="2" hidden="1" customWidth="1"/>
    <col min="13" max="13" width="4.57421875" style="2" customWidth="1"/>
    <col min="14" max="14" width="3.8515625" style="2" customWidth="1"/>
    <col min="15" max="15" width="5.57421875" style="2" customWidth="1"/>
    <col min="16" max="16" width="6.57421875" style="2" customWidth="1"/>
    <col min="17" max="17" width="4.8515625" style="2" customWidth="1"/>
    <col min="18" max="18" width="6.8515625" style="2" customWidth="1"/>
    <col min="19" max="19" width="4.7109375" style="2" customWidth="1"/>
    <col min="20" max="20" width="3.7109375" style="2" customWidth="1"/>
    <col min="21" max="21" width="5.28125" style="2" customWidth="1"/>
    <col min="22" max="22" width="3.28125" style="2" customWidth="1"/>
    <col min="23" max="23" width="1.7109375" style="2" customWidth="1"/>
    <col min="24" max="24" width="6.8515625" style="2" customWidth="1"/>
    <col min="25" max="25" width="7.7109375" style="2" customWidth="1"/>
    <col min="26" max="26" width="1.421875" style="2" customWidth="1"/>
    <col min="27" max="27" width="0" style="2" hidden="1" customWidth="1"/>
    <col min="28" max="28" width="4.8515625" style="2" customWidth="1"/>
    <col min="29" max="29" width="7.00390625" style="2" customWidth="1"/>
    <col min="30" max="30" width="4.57421875" style="2" customWidth="1"/>
    <col min="31" max="31" width="7.7109375" style="2" customWidth="1"/>
    <col min="32" max="32" width="4.8515625" style="2" customWidth="1"/>
    <col min="33" max="33" width="6.7109375" style="1" customWidth="1"/>
    <col min="34" max="34" width="5.140625" style="1" customWidth="1"/>
    <col min="35" max="35" width="5.00390625" style="1" customWidth="1"/>
    <col min="36" max="189" width="9.140625" style="1" customWidth="1"/>
    <col min="190" max="256" width="9.00390625" style="2" customWidth="1"/>
  </cols>
  <sheetData>
    <row r="1" spans="1:189" s="2" customFormat="1" ht="17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  <c r="AM1" s="5"/>
      <c r="AN1" s="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s="2" customFormat="1" ht="12.75">
      <c r="A2" s="6"/>
      <c r="B2" s="5"/>
      <c r="C2" s="5"/>
      <c r="D2" s="5"/>
      <c r="E2" s="5"/>
      <c r="F2" s="5"/>
      <c r="G2" s="5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8"/>
      <c r="AC2" s="8"/>
      <c r="AD2" s="8"/>
      <c r="AE2" s="8"/>
      <c r="AF2" s="5"/>
      <c r="AG2" s="5"/>
      <c r="AH2" s="5"/>
      <c r="AI2" s="5"/>
      <c r="AJ2" s="5"/>
      <c r="AK2" s="5"/>
      <c r="AL2" s="5"/>
      <c r="AM2" s="5"/>
      <c r="AN2" s="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s="2" customFormat="1" ht="13.5">
      <c r="A3" s="9" t="s">
        <v>1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0"/>
      <c r="N3" s="10"/>
      <c r="O3" s="10"/>
      <c r="P3" s="10"/>
      <c r="Q3" s="10"/>
      <c r="R3" s="12" t="s">
        <v>2</v>
      </c>
      <c r="S3" s="10"/>
      <c r="T3" s="10"/>
      <c r="U3" s="13">
        <v>200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</row>
    <row r="4" spans="1:189" s="2" customFormat="1" ht="13.5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0"/>
      <c r="N4" s="10"/>
      <c r="O4" s="10"/>
      <c r="P4" s="10"/>
      <c r="Q4" s="10"/>
      <c r="R4" s="12" t="s">
        <v>3</v>
      </c>
      <c r="S4" s="10"/>
      <c r="T4" s="10"/>
      <c r="U4" s="13">
        <v>285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9" s="2" customFormat="1" ht="13.5">
      <c r="A5" s="10"/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0"/>
      <c r="N5" s="10"/>
      <c r="O5" s="10"/>
      <c r="P5" s="10"/>
      <c r="Q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</row>
    <row r="6" spans="1:189" s="2" customFormat="1" ht="13.5">
      <c r="A6" s="9" t="s">
        <v>4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0"/>
      <c r="N6" s="10"/>
      <c r="O6" s="10"/>
      <c r="P6" s="10"/>
      <c r="Q6" s="10"/>
      <c r="R6" s="12" t="s">
        <v>5</v>
      </c>
      <c r="S6" s="10"/>
      <c r="T6" s="10"/>
      <c r="U6" s="13">
        <v>100</v>
      </c>
      <c r="V6" s="14" t="s">
        <v>6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</row>
    <row r="7" spans="1:189" s="2" customFormat="1" ht="13.5">
      <c r="A7" s="9"/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0"/>
      <c r="N7" s="10"/>
      <c r="O7" s="10"/>
      <c r="P7" s="10"/>
      <c r="Q7" s="10"/>
      <c r="R7" s="12"/>
      <c r="S7" s="10"/>
      <c r="T7" s="10"/>
      <c r="U7" s="5"/>
      <c r="V7" s="1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</row>
    <row r="8" spans="1:189" s="2" customFormat="1" ht="13.5">
      <c r="A8" s="15" t="s">
        <v>7</v>
      </c>
      <c r="B8" s="15"/>
      <c r="C8" s="15"/>
      <c r="D8" s="15"/>
      <c r="E8" s="15"/>
      <c r="F8" s="15"/>
      <c r="G8" s="15"/>
      <c r="H8" s="16"/>
      <c r="I8" s="16"/>
      <c r="J8" s="16"/>
      <c r="K8" s="16"/>
      <c r="L8" s="16"/>
      <c r="M8" s="15"/>
      <c r="N8" s="15"/>
      <c r="O8" s="15"/>
      <c r="P8" s="15"/>
      <c r="Q8" s="15"/>
      <c r="R8" s="15"/>
      <c r="S8" s="15"/>
      <c r="T8" s="15"/>
      <c r="U8" s="17">
        <v>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s="2" customFormat="1" ht="12.75">
      <c r="A9" s="5"/>
      <c r="B9" s="5"/>
      <c r="C9" s="5"/>
      <c r="D9" s="5"/>
      <c r="E9" s="5"/>
      <c r="F9" s="5"/>
      <c r="G9" s="5"/>
      <c r="H9" s="7"/>
      <c r="I9" s="7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s="2" customFormat="1" ht="12.75">
      <c r="A10" s="18"/>
      <c r="B10" s="19"/>
      <c r="C10" s="20"/>
      <c r="D10" s="19"/>
      <c r="E10" s="19"/>
      <c r="F10" s="19"/>
      <c r="G10" s="20"/>
      <c r="H10" s="21"/>
      <c r="I10" s="21"/>
      <c r="J10" s="21"/>
      <c r="K10" s="21"/>
      <c r="L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19"/>
      <c r="Y10" s="19"/>
      <c r="Z10" s="20"/>
      <c r="AA10" s="19"/>
      <c r="AB10" s="19"/>
      <c r="AC10" s="19"/>
      <c r="AD10" s="19"/>
      <c r="AE10" s="19"/>
      <c r="AF10" s="19"/>
      <c r="AG10" s="19"/>
      <c r="AH10" s="19"/>
      <c r="AI10" s="22"/>
      <c r="AJ10" s="5"/>
      <c r="AK10" s="5"/>
      <c r="AL10" s="5"/>
      <c r="AM10" s="5"/>
      <c r="AN10" s="5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</row>
    <row r="11" spans="1:189" s="2" customFormat="1" ht="15">
      <c r="A11" s="23"/>
      <c r="B11" s="5"/>
      <c r="C11" s="24"/>
      <c r="D11" s="5"/>
      <c r="E11" s="25" t="s">
        <v>8</v>
      </c>
      <c r="F11" s="5"/>
      <c r="G11" s="24"/>
      <c r="H11" s="7"/>
      <c r="I11" s="7"/>
      <c r="J11" s="7"/>
      <c r="K11" s="7"/>
      <c r="L11" s="7"/>
      <c r="M11" s="25" t="s">
        <v>9</v>
      </c>
      <c r="N11" s="5"/>
      <c r="O11" s="5"/>
      <c r="P11" s="5"/>
      <c r="Q11" s="5"/>
      <c r="R11" s="5"/>
      <c r="S11" s="5"/>
      <c r="T11" s="5"/>
      <c r="U11" s="5"/>
      <c r="V11" s="5"/>
      <c r="W11" s="24"/>
      <c r="X11" s="25" t="s">
        <v>10</v>
      </c>
      <c r="Y11" s="5"/>
      <c r="Z11" s="24"/>
      <c r="AA11" s="5"/>
      <c r="AB11" s="25" t="s">
        <v>11</v>
      </c>
      <c r="AC11" s="25"/>
      <c r="AD11" s="25"/>
      <c r="AE11" s="5"/>
      <c r="AF11" s="5"/>
      <c r="AG11" s="5"/>
      <c r="AH11" s="5"/>
      <c r="AI11" s="26"/>
      <c r="AJ11" s="5"/>
      <c r="AK11" s="5"/>
      <c r="AL11" s="5"/>
      <c r="AM11" s="5"/>
      <c r="AN11" s="5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</row>
    <row r="12" spans="1:189" s="2" customFormat="1" ht="12.75">
      <c r="A12" s="23"/>
      <c r="B12" s="5"/>
      <c r="C12" s="24"/>
      <c r="D12" s="5"/>
      <c r="E12" s="5"/>
      <c r="F12" s="5"/>
      <c r="G12" s="24"/>
      <c r="H12" s="7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24"/>
      <c r="X12" s="5"/>
      <c r="Y12" s="5"/>
      <c r="Z12" s="24"/>
      <c r="AA12" s="5"/>
      <c r="AB12" s="5"/>
      <c r="AC12" s="5"/>
      <c r="AD12" s="5"/>
      <c r="AE12" s="5"/>
      <c r="AF12" s="5"/>
      <c r="AG12" s="5"/>
      <c r="AH12" s="5"/>
      <c r="AI12" s="26"/>
      <c r="AJ12" s="5"/>
      <c r="AK12" s="5"/>
      <c r="AL12" s="5"/>
      <c r="AM12" s="5"/>
      <c r="AN12" s="5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</row>
    <row r="13" spans="1:189" s="2" customFormat="1" ht="12.75">
      <c r="A13" s="23"/>
      <c r="B13" s="5"/>
      <c r="C13" s="24"/>
      <c r="D13" s="5"/>
      <c r="E13" s="12" t="s">
        <v>12</v>
      </c>
      <c r="F13" s="12"/>
      <c r="G13" s="24"/>
      <c r="H13" s="7"/>
      <c r="I13" s="7"/>
      <c r="J13" s="7"/>
      <c r="K13" s="7"/>
      <c r="L13" s="7"/>
      <c r="M13" s="27" t="s">
        <v>13</v>
      </c>
      <c r="N13" s="5"/>
      <c r="O13" s="5"/>
      <c r="P13" s="5"/>
      <c r="Q13" s="5"/>
      <c r="R13" s="5"/>
      <c r="S13" s="5"/>
      <c r="T13" s="5"/>
      <c r="U13" s="5"/>
      <c r="V13" s="5"/>
      <c r="W13" s="24"/>
      <c r="X13" s="12" t="s">
        <v>14</v>
      </c>
      <c r="Y13" s="5"/>
      <c r="Z13" s="24"/>
      <c r="AA13" s="5"/>
      <c r="AB13" s="12" t="s">
        <v>15</v>
      </c>
      <c r="AC13" s="12"/>
      <c r="AD13" s="12"/>
      <c r="AE13" s="5"/>
      <c r="AF13" s="12" t="s">
        <v>16</v>
      </c>
      <c r="AG13" s="5"/>
      <c r="AH13" s="5"/>
      <c r="AI13" s="26"/>
      <c r="AJ13" s="5"/>
      <c r="AK13" s="5"/>
      <c r="AL13" s="5"/>
      <c r="AM13" s="5"/>
      <c r="AN13" s="5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</row>
    <row r="14" spans="1:189" s="2" customFormat="1" ht="12.75">
      <c r="A14" s="28"/>
      <c r="B14" s="29"/>
      <c r="C14" s="30"/>
      <c r="D14" s="29"/>
      <c r="E14" s="31" t="s">
        <v>17</v>
      </c>
      <c r="F14" s="31"/>
      <c r="G14" s="30"/>
      <c r="H14" s="32"/>
      <c r="I14" s="32"/>
      <c r="J14" s="32"/>
      <c r="K14" s="32"/>
      <c r="L14" s="3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29"/>
      <c r="Y14" s="29"/>
      <c r="Z14" s="30"/>
      <c r="AA14" s="29"/>
      <c r="AB14" s="31" t="s">
        <v>18</v>
      </c>
      <c r="AC14" s="31"/>
      <c r="AD14" s="31"/>
      <c r="AE14" s="29"/>
      <c r="AF14" s="31" t="s">
        <v>19</v>
      </c>
      <c r="AG14" s="29"/>
      <c r="AH14" s="29"/>
      <c r="AI14" s="33"/>
      <c r="AJ14" s="5"/>
      <c r="AK14" s="5"/>
      <c r="AL14" s="5"/>
      <c r="AM14" s="5"/>
      <c r="AN14" s="5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</row>
    <row r="15" spans="1:189" s="2" customFormat="1" ht="18" customHeight="1">
      <c r="A15" s="34" t="s">
        <v>20</v>
      </c>
      <c r="B15" s="35"/>
      <c r="C15" s="36"/>
      <c r="D15" s="35">
        <v>85</v>
      </c>
      <c r="E15" s="35">
        <f>CEILING($D15*($U$4/100),$U$8)</f>
        <v>245</v>
      </c>
      <c r="F15" s="35" t="s">
        <v>21</v>
      </c>
      <c r="G15" s="36"/>
      <c r="H15" s="37">
        <v>60</v>
      </c>
      <c r="I15" s="37">
        <v>70</v>
      </c>
      <c r="J15" s="37">
        <v>80</v>
      </c>
      <c r="K15" s="37">
        <v>85</v>
      </c>
      <c r="L15" s="37"/>
      <c r="M15" s="35">
        <f>CEILING(H15*($U$3/100),$U$8)</f>
        <v>120</v>
      </c>
      <c r="N15" s="35" t="s">
        <v>22</v>
      </c>
      <c r="O15" s="35">
        <f>CEILING(I15*($U$3/100),$U$8)</f>
        <v>140</v>
      </c>
      <c r="P15" s="35" t="s">
        <v>23</v>
      </c>
      <c r="Q15" s="35">
        <f>CEILING(J15*($U$3/100),$U$8)</f>
        <v>160</v>
      </c>
      <c r="R15" s="35" t="s">
        <v>24</v>
      </c>
      <c r="S15" s="35">
        <f>CEILING(K15*($U$3/100),$U$8)</f>
        <v>170</v>
      </c>
      <c r="T15" s="35" t="s">
        <v>25</v>
      </c>
      <c r="U15" s="35"/>
      <c r="V15" s="35"/>
      <c r="W15" s="36"/>
      <c r="X15" s="35">
        <f>$U$6</f>
        <v>100</v>
      </c>
      <c r="Y15" s="35" t="s">
        <v>26</v>
      </c>
      <c r="Z15" s="36"/>
      <c r="AA15" s="35">
        <v>55</v>
      </c>
      <c r="AB15" s="35">
        <f>CEILING(AA15*($U$4/100),$U$8)</f>
        <v>160</v>
      </c>
      <c r="AC15" s="35" t="s">
        <v>27</v>
      </c>
      <c r="AD15" s="35"/>
      <c r="AE15" s="35"/>
      <c r="AF15" s="35">
        <f>CEILING(90*(VALUE(E15)/100),$U$8)</f>
        <v>225</v>
      </c>
      <c r="AG15" s="35" t="s">
        <v>28</v>
      </c>
      <c r="AH15" s="35">
        <f>CEILING(60*(VALUE($U$3)/100),$U$8)</f>
        <v>120</v>
      </c>
      <c r="AI15" s="38" t="s">
        <v>29</v>
      </c>
      <c r="AJ15" s="5"/>
      <c r="AK15" s="5"/>
      <c r="AL15" s="5"/>
      <c r="AM15" s="5"/>
      <c r="AN15" s="5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</row>
    <row r="16" spans="1:189" s="2" customFormat="1" ht="18" customHeight="1">
      <c r="A16" s="34" t="s">
        <v>30</v>
      </c>
      <c r="B16" s="35"/>
      <c r="C16" s="36"/>
      <c r="D16" s="35">
        <v>90</v>
      </c>
      <c r="E16" s="35">
        <f>CEILING($D16*($U$4/100),$U$8)</f>
        <v>260</v>
      </c>
      <c r="F16" s="35" t="s">
        <v>31</v>
      </c>
      <c r="G16" s="36"/>
      <c r="H16" s="37">
        <v>65</v>
      </c>
      <c r="I16" s="37">
        <v>75</v>
      </c>
      <c r="J16" s="37">
        <v>85</v>
      </c>
      <c r="K16" s="37">
        <v>90</v>
      </c>
      <c r="L16" s="37"/>
      <c r="M16" s="35">
        <f>CEILING(H16*($U$3/100),$U$8)</f>
        <v>130</v>
      </c>
      <c r="N16" s="35" t="s">
        <v>32</v>
      </c>
      <c r="O16" s="35">
        <f>CEILING(I16*($U$3/100),$U$8)</f>
        <v>150</v>
      </c>
      <c r="P16" s="35" t="s">
        <v>33</v>
      </c>
      <c r="Q16" s="35">
        <f>CEILING(J16*($U$3/100),$U$8)</f>
        <v>170</v>
      </c>
      <c r="R16" s="35" t="s">
        <v>34</v>
      </c>
      <c r="S16" s="35">
        <f>CEILING(K16*($U$3/100),$U$8)</f>
        <v>180</v>
      </c>
      <c r="T16" s="35" t="s">
        <v>35</v>
      </c>
      <c r="U16" s="35"/>
      <c r="V16" s="35"/>
      <c r="W16" s="36"/>
      <c r="X16" s="35">
        <f>$U$6</f>
        <v>100</v>
      </c>
      <c r="Y16" s="35" t="s">
        <v>36</v>
      </c>
      <c r="Z16" s="36"/>
      <c r="AA16" s="35">
        <v>60</v>
      </c>
      <c r="AB16" s="35">
        <f>CEILING(AA16*($U$4/100),$U$8)</f>
        <v>175</v>
      </c>
      <c r="AC16" s="35" t="s">
        <v>37</v>
      </c>
      <c r="AD16" s="35">
        <f>CEILING(90*($U$4/100),$U$8)</f>
        <v>260</v>
      </c>
      <c r="AE16" s="35" t="s">
        <v>38</v>
      </c>
      <c r="AF16" s="35">
        <f>CEILING(90*(VALUE(E16)/100),$U$8)</f>
        <v>235</v>
      </c>
      <c r="AG16" s="35" t="s">
        <v>39</v>
      </c>
      <c r="AH16" s="35">
        <f>CEILING(60*(VALUE($U$3)/100),$U$8)</f>
        <v>120</v>
      </c>
      <c r="AI16" s="38" t="s">
        <v>40</v>
      </c>
      <c r="AJ16" s="5"/>
      <c r="AK16" s="5"/>
      <c r="AL16" s="5"/>
      <c r="AM16" s="5"/>
      <c r="AN16" s="5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</row>
    <row r="17" spans="1:189" s="2" customFormat="1" ht="18" customHeight="1">
      <c r="A17" s="34" t="s">
        <v>41</v>
      </c>
      <c r="B17" s="35"/>
      <c r="C17" s="36"/>
      <c r="D17" s="35">
        <v>95</v>
      </c>
      <c r="E17" s="35">
        <f>CEILING($D17*($U$4/100),$U$8)</f>
        <v>275</v>
      </c>
      <c r="F17" s="35" t="s">
        <v>42</v>
      </c>
      <c r="G17" s="36"/>
      <c r="H17" s="37">
        <v>70</v>
      </c>
      <c r="I17" s="37">
        <v>80</v>
      </c>
      <c r="J17" s="37">
        <v>85</v>
      </c>
      <c r="K17" s="37">
        <v>90</v>
      </c>
      <c r="L17" s="37">
        <v>95</v>
      </c>
      <c r="M17" s="35">
        <f>CEILING(H17*($U$3/100),$U$8)</f>
        <v>140</v>
      </c>
      <c r="N17" s="35" t="s">
        <v>43</v>
      </c>
      <c r="O17" s="35">
        <f>CEILING(I17*($U$3/100),$U$8)</f>
        <v>160</v>
      </c>
      <c r="P17" s="35" t="s">
        <v>44</v>
      </c>
      <c r="Q17" s="35">
        <f>CEILING(J17*($U$3/100),$U$8)</f>
        <v>170</v>
      </c>
      <c r="R17" s="35" t="s">
        <v>45</v>
      </c>
      <c r="S17" s="35">
        <f>CEILING(K17*($U$3/100),$U$8)</f>
        <v>180</v>
      </c>
      <c r="T17" s="35" t="s">
        <v>46</v>
      </c>
      <c r="U17" s="35">
        <f>CEILING(L17*($U$3/100),$U$8)</f>
        <v>190</v>
      </c>
      <c r="V17" s="35" t="s">
        <v>47</v>
      </c>
      <c r="W17" s="36"/>
      <c r="X17" s="35">
        <f>$U$6+5</f>
        <v>105</v>
      </c>
      <c r="Y17" s="35" t="s">
        <v>48</v>
      </c>
      <c r="Z17" s="36"/>
      <c r="AA17" s="35">
        <v>65</v>
      </c>
      <c r="AB17" s="35">
        <f>CEILING(AA17*($U$4/100),$U$8)</f>
        <v>190</v>
      </c>
      <c r="AC17" s="35" t="s">
        <v>49</v>
      </c>
      <c r="AD17" s="35"/>
      <c r="AE17" s="35"/>
      <c r="AF17" s="35">
        <f>CEILING(90*(VALUE(E17)/100),$U$8)</f>
        <v>250</v>
      </c>
      <c r="AG17" s="35" t="s">
        <v>50</v>
      </c>
      <c r="AH17" s="35">
        <f>CEILING(60*(VALUE($U$3)/100),$U$8)</f>
        <v>120</v>
      </c>
      <c r="AI17" s="38" t="s">
        <v>51</v>
      </c>
      <c r="AJ17" s="5"/>
      <c r="AK17" s="5"/>
      <c r="AL17" s="5"/>
      <c r="AM17" s="5"/>
      <c r="AN17" s="5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</row>
    <row r="18" spans="1:189" s="2" customFormat="1" ht="18" customHeight="1">
      <c r="A18" s="34" t="s">
        <v>52</v>
      </c>
      <c r="B18" s="35"/>
      <c r="C18" s="36"/>
      <c r="D18" s="35">
        <v>100</v>
      </c>
      <c r="E18" s="35">
        <f>CEILING($D18*($U$4/100),$U$8)</f>
        <v>285</v>
      </c>
      <c r="F18" s="35" t="s">
        <v>53</v>
      </c>
      <c r="G18" s="36"/>
      <c r="H18" s="37">
        <v>65</v>
      </c>
      <c r="I18" s="37">
        <v>75</v>
      </c>
      <c r="J18" s="37">
        <v>85</v>
      </c>
      <c r="K18" s="37">
        <v>90</v>
      </c>
      <c r="L18" s="37"/>
      <c r="M18" s="35">
        <f>CEILING(H18*($U$3/100),$U$8)</f>
        <v>130</v>
      </c>
      <c r="N18" s="35" t="s">
        <v>54</v>
      </c>
      <c r="O18" s="35">
        <f>CEILING(I18*($U$3/100),$U$8)</f>
        <v>150</v>
      </c>
      <c r="P18" s="35" t="s">
        <v>55</v>
      </c>
      <c r="Q18" s="35">
        <f>CEILING(J18*($U$3/100),$U$8)</f>
        <v>170</v>
      </c>
      <c r="R18" s="35" t="s">
        <v>56</v>
      </c>
      <c r="S18" s="35">
        <f>CEILING(K18*($U$3/100),$U$8)</f>
        <v>180</v>
      </c>
      <c r="T18" s="35" t="s">
        <v>57</v>
      </c>
      <c r="U18" s="35"/>
      <c r="V18" s="35"/>
      <c r="W18" s="36"/>
      <c r="X18" s="35">
        <f>$U$6+5</f>
        <v>105</v>
      </c>
      <c r="Y18" s="35" t="s">
        <v>58</v>
      </c>
      <c r="Z18" s="36"/>
      <c r="AA18" s="35">
        <v>70</v>
      </c>
      <c r="AB18" s="35">
        <f>CEILING(AA18*($U$4/100),$U$8)</f>
        <v>200</v>
      </c>
      <c r="AC18" s="35" t="s">
        <v>59</v>
      </c>
      <c r="AD18" s="35">
        <f>CEILING(90*($U$4/100),$U$8)</f>
        <v>260</v>
      </c>
      <c r="AE18" s="35" t="s">
        <v>60</v>
      </c>
      <c r="AF18" s="35">
        <f>CEILING(90*(VALUE(E18)/100),$U$8)</f>
        <v>260</v>
      </c>
      <c r="AG18" s="35" t="s">
        <v>61</v>
      </c>
      <c r="AH18" s="35">
        <f>CEILING(60*(VALUE($U$3)/100),$U$8)</f>
        <v>120</v>
      </c>
      <c r="AI18" s="38" t="s">
        <v>62</v>
      </c>
      <c r="AJ18" s="5"/>
      <c r="AK18" s="5"/>
      <c r="AL18" s="5"/>
      <c r="AM18" s="5"/>
      <c r="AN18" s="5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</row>
    <row r="19" spans="1:189" s="2" customFormat="1" ht="18" customHeight="1">
      <c r="A19" s="34" t="s">
        <v>63</v>
      </c>
      <c r="B19" s="35"/>
      <c r="C19" s="36"/>
      <c r="D19" s="35">
        <v>85</v>
      </c>
      <c r="E19" s="35">
        <f>CEILING($D19*($U$4/100),$U$8)+10</f>
        <v>255</v>
      </c>
      <c r="F19" s="35" t="s">
        <v>64</v>
      </c>
      <c r="G19" s="36"/>
      <c r="H19" s="37">
        <v>70</v>
      </c>
      <c r="I19" s="37">
        <v>80</v>
      </c>
      <c r="J19" s="37">
        <v>90</v>
      </c>
      <c r="K19" s="37">
        <v>95</v>
      </c>
      <c r="L19" s="37"/>
      <c r="M19" s="35">
        <f>CEILING(H19*($U$3/100),$U$8)</f>
        <v>140</v>
      </c>
      <c r="N19" s="35" t="s">
        <v>65</v>
      </c>
      <c r="O19" s="35">
        <f>CEILING(I19*($U$3/100),$U$8)</f>
        <v>160</v>
      </c>
      <c r="P19" s="35" t="s">
        <v>66</v>
      </c>
      <c r="Q19" s="35">
        <f>CEILING(J19*($U$3/100),$U$8)</f>
        <v>180</v>
      </c>
      <c r="R19" s="35" t="s">
        <v>67</v>
      </c>
      <c r="S19" s="35">
        <f>CEILING(K19*($U$3/100),$U$8)</f>
        <v>190</v>
      </c>
      <c r="T19" s="35" t="s">
        <v>68</v>
      </c>
      <c r="U19" s="35"/>
      <c r="V19" s="35"/>
      <c r="W19" s="36"/>
      <c r="X19" s="35">
        <f>$U$6+5</f>
        <v>105</v>
      </c>
      <c r="Y19" s="35" t="s">
        <v>69</v>
      </c>
      <c r="Z19" s="36"/>
      <c r="AA19" s="35">
        <v>55</v>
      </c>
      <c r="AB19" s="35">
        <f>CEILING(AA19*($U$4/100),$U$8)+10</f>
        <v>170</v>
      </c>
      <c r="AC19" s="35" t="s">
        <v>70</v>
      </c>
      <c r="AD19" s="35"/>
      <c r="AE19" s="35"/>
      <c r="AF19" s="35">
        <f>CEILING(90*(VALUE(E19)/100),$U$8)</f>
        <v>230</v>
      </c>
      <c r="AG19" s="35" t="s">
        <v>71</v>
      </c>
      <c r="AH19" s="35">
        <f>CEILING(65*(VALUE($U$3)/100),$U$8)</f>
        <v>130</v>
      </c>
      <c r="AI19" s="38" t="s">
        <v>72</v>
      </c>
      <c r="AJ19" s="5"/>
      <c r="AK19" s="5"/>
      <c r="AL19" s="5"/>
      <c r="AM19" s="5"/>
      <c r="AN19" s="5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</row>
    <row r="20" spans="1:189" s="2" customFormat="1" ht="18" customHeight="1">
      <c r="A20" s="34" t="s">
        <v>73</v>
      </c>
      <c r="B20" s="35"/>
      <c r="C20" s="36"/>
      <c r="D20" s="35">
        <v>90</v>
      </c>
      <c r="E20" s="35">
        <f>CEILING($D20*($U$4/100),$U$8)+10</f>
        <v>270</v>
      </c>
      <c r="F20" s="35" t="s">
        <v>74</v>
      </c>
      <c r="G20" s="36"/>
      <c r="H20" s="37">
        <v>75</v>
      </c>
      <c r="I20" s="37">
        <v>85</v>
      </c>
      <c r="J20" s="37">
        <v>95</v>
      </c>
      <c r="K20" s="37">
        <v>100</v>
      </c>
      <c r="L20" s="37">
        <v>105</v>
      </c>
      <c r="M20" s="35">
        <f>CEILING(H20*($U$3/100),$U$8)</f>
        <v>150</v>
      </c>
      <c r="N20" s="35" t="s">
        <v>75</v>
      </c>
      <c r="O20" s="35">
        <f>CEILING(I20*($U$3/100),$U$8)</f>
        <v>170</v>
      </c>
      <c r="P20" s="35" t="s">
        <v>76</v>
      </c>
      <c r="Q20" s="35">
        <f>CEILING(J20*($U$3/100),$U$8)</f>
        <v>190</v>
      </c>
      <c r="R20" s="35" t="s">
        <v>77</v>
      </c>
      <c r="S20" s="35">
        <f>CEILING(K20*($U$3/100),$U$8)</f>
        <v>200</v>
      </c>
      <c r="T20" s="35" t="s">
        <v>78</v>
      </c>
      <c r="U20" s="35">
        <f>CEILING(L20*($U$3/100),$U$8)</f>
        <v>210</v>
      </c>
      <c r="V20" s="35" t="s">
        <v>79</v>
      </c>
      <c r="W20" s="36"/>
      <c r="X20" s="35">
        <f>$U$6+5</f>
        <v>105</v>
      </c>
      <c r="Y20" s="35" t="s">
        <v>80</v>
      </c>
      <c r="Z20" s="36"/>
      <c r="AA20" s="35">
        <v>60</v>
      </c>
      <c r="AB20" s="35">
        <f>CEILING(AA20*($U$4/100),$U$8)+10</f>
        <v>185</v>
      </c>
      <c r="AC20" s="35" t="s">
        <v>81</v>
      </c>
      <c r="AD20" s="35">
        <f>CEILING(92*($U$4/100),$U$8)</f>
        <v>265</v>
      </c>
      <c r="AE20" s="35" t="s">
        <v>82</v>
      </c>
      <c r="AF20" s="35">
        <f>CEILING(90*(VALUE(E20)/100),$U$8)</f>
        <v>245</v>
      </c>
      <c r="AG20" s="35" t="s">
        <v>83</v>
      </c>
      <c r="AH20" s="35">
        <f>CEILING(65*(VALUE($U$3)/100),$U$8)</f>
        <v>130</v>
      </c>
      <c r="AI20" s="38" t="s">
        <v>84</v>
      </c>
      <c r="AJ20" s="5"/>
      <c r="AK20" s="5"/>
      <c r="AL20" s="5"/>
      <c r="AM20" s="5"/>
      <c r="AN20" s="5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</row>
    <row r="21" spans="1:189" s="2" customFormat="1" ht="18" customHeight="1">
      <c r="A21" s="34" t="s">
        <v>85</v>
      </c>
      <c r="B21" s="35"/>
      <c r="C21" s="36"/>
      <c r="D21" s="35">
        <v>95</v>
      </c>
      <c r="E21" s="35">
        <f>CEILING($D21*($U$4/100),$U$8)+10</f>
        <v>285</v>
      </c>
      <c r="F21" s="35" t="s">
        <v>86</v>
      </c>
      <c r="G21" s="36"/>
      <c r="H21" s="37">
        <v>60</v>
      </c>
      <c r="I21" s="37">
        <v>70</v>
      </c>
      <c r="J21" s="37">
        <v>80</v>
      </c>
      <c r="K21" s="37">
        <v>85</v>
      </c>
      <c r="L21" s="37"/>
      <c r="M21" s="35">
        <f>CEILING(H21*(($U$3*1.05)/100),$U$8)</f>
        <v>130</v>
      </c>
      <c r="N21" s="35" t="s">
        <v>87</v>
      </c>
      <c r="O21" s="35">
        <f>CEILING(I21*(($U$3*1.05)/100),$U$8)</f>
        <v>150</v>
      </c>
      <c r="P21" s="35" t="s">
        <v>88</v>
      </c>
      <c r="Q21" s="35">
        <f>CEILING(J21*(($U$3*1.05)/100),$U$8)</f>
        <v>170</v>
      </c>
      <c r="R21" s="35" t="s">
        <v>89</v>
      </c>
      <c r="S21" s="35">
        <f>CEILING(K21*(($U$3*1.05)/100),$U$8)</f>
        <v>180</v>
      </c>
      <c r="T21" s="35" t="s">
        <v>90</v>
      </c>
      <c r="U21" s="35"/>
      <c r="V21" s="35"/>
      <c r="W21" s="36"/>
      <c r="X21" s="35">
        <f>$U$6+10</f>
        <v>110</v>
      </c>
      <c r="Y21" s="35" t="s">
        <v>91</v>
      </c>
      <c r="Z21" s="36"/>
      <c r="AA21" s="35">
        <v>65</v>
      </c>
      <c r="AB21" s="35">
        <f>CEILING(AA21*($U$4/100),$U$8)+10</f>
        <v>200</v>
      </c>
      <c r="AC21" s="35" t="s">
        <v>92</v>
      </c>
      <c r="AD21" s="35"/>
      <c r="AE21" s="35"/>
      <c r="AF21" s="35">
        <f>CEILING(90*(VALUE(E21)/100),$U$8)</f>
        <v>260</v>
      </c>
      <c r="AG21" s="35" t="s">
        <v>93</v>
      </c>
      <c r="AH21" s="35">
        <f>CEILING(65*(VALUE($U$3)/100),$U$8)</f>
        <v>130</v>
      </c>
      <c r="AI21" s="38" t="s">
        <v>94</v>
      </c>
      <c r="AJ21" s="5"/>
      <c r="AK21" s="5"/>
      <c r="AL21" s="5"/>
      <c r="AM21" s="5"/>
      <c r="AN21" s="5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</row>
    <row r="22" spans="1:189" s="2" customFormat="1" ht="18" customHeight="1">
      <c r="A22" s="34" t="s">
        <v>95</v>
      </c>
      <c r="B22" s="35"/>
      <c r="C22" s="36"/>
      <c r="D22" s="35">
        <v>100</v>
      </c>
      <c r="E22" s="35">
        <f>CEILING($D22*($U$4/100),$U$8)+10</f>
        <v>295</v>
      </c>
      <c r="F22" s="35" t="s">
        <v>96</v>
      </c>
      <c r="G22" s="36"/>
      <c r="H22" s="37">
        <v>65</v>
      </c>
      <c r="I22" s="37">
        <v>75</v>
      </c>
      <c r="J22" s="37">
        <v>85</v>
      </c>
      <c r="K22" s="37">
        <v>90</v>
      </c>
      <c r="L22" s="37"/>
      <c r="M22" s="35">
        <f>CEILING(H22*(($U$3*1.05)/100),$U$8)</f>
        <v>140</v>
      </c>
      <c r="N22" s="35" t="s">
        <v>97</v>
      </c>
      <c r="O22" s="35">
        <f>CEILING(I22*(($U$3*1.05)/100),$U$8)</f>
        <v>160</v>
      </c>
      <c r="P22" s="35" t="s">
        <v>98</v>
      </c>
      <c r="Q22" s="35">
        <f>CEILING(J22*(($U$3*1.05)/100),$U$8)</f>
        <v>180</v>
      </c>
      <c r="R22" s="35" t="s">
        <v>99</v>
      </c>
      <c r="S22" s="35">
        <f>CEILING(K22*(($U$3*1.05)/100),$U$8)</f>
        <v>190</v>
      </c>
      <c r="T22" s="35" t="s">
        <v>100</v>
      </c>
      <c r="U22" s="35"/>
      <c r="V22" s="35"/>
      <c r="W22" s="36"/>
      <c r="X22" s="35">
        <f>$U$6+10</f>
        <v>110</v>
      </c>
      <c r="Y22" s="35" t="s">
        <v>101</v>
      </c>
      <c r="Z22" s="36"/>
      <c r="AA22" s="35">
        <v>70</v>
      </c>
      <c r="AB22" s="35">
        <f>CEILING(AA22*($U$4/100),$U$8)+10</f>
        <v>210</v>
      </c>
      <c r="AC22" s="35" t="s">
        <v>102</v>
      </c>
      <c r="AD22" s="35">
        <f>CEILING(92*($U$4/100),$U$8)</f>
        <v>265</v>
      </c>
      <c r="AE22" s="35" t="s">
        <v>103</v>
      </c>
      <c r="AF22" s="35">
        <f>CEILING(90*(VALUE(E22)/100),$U$8)</f>
        <v>270</v>
      </c>
      <c r="AG22" s="35" t="s">
        <v>104</v>
      </c>
      <c r="AH22" s="35">
        <f>CEILING(65*(VALUE($U$3)/100),$U$8)</f>
        <v>130</v>
      </c>
      <c r="AI22" s="38" t="s">
        <v>105</v>
      </c>
      <c r="AJ22" s="5"/>
      <c r="AK22" s="5"/>
      <c r="AL22" s="5"/>
      <c r="AM22" s="5"/>
      <c r="AN22" s="5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</row>
    <row r="23" spans="1:189" s="2" customFormat="1" ht="12.75">
      <c r="A23" s="3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40"/>
      <c r="AJ23" s="5"/>
      <c r="AK23" s="5"/>
      <c r="AL23" s="5"/>
      <c r="AM23" s="5"/>
      <c r="AN23" s="5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</row>
    <row r="24" spans="1:189" s="2" customFormat="1" ht="12.7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</row>
    <row r="25" spans="1:189" s="2" customFormat="1" ht="12.7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</row>
    <row r="26" spans="1:189" s="2" customFormat="1" ht="12.75">
      <c r="A26" s="41" t="s">
        <v>106</v>
      </c>
      <c r="B26" s="5"/>
      <c r="C26" s="41"/>
      <c r="D26" s="41"/>
      <c r="E26" s="42" t="s">
        <v>107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</row>
    <row r="27" spans="1:189" s="2" customFormat="1" ht="12.75">
      <c r="A27" s="5"/>
      <c r="B27" s="5"/>
      <c r="C27" s="42"/>
      <c r="D27" s="42"/>
      <c r="E27" s="4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</row>
    <row r="28" spans="1:189" s="2" customFormat="1" ht="12.75">
      <c r="A28" s="41" t="s">
        <v>108</v>
      </c>
      <c r="B28" s="5"/>
      <c r="C28" s="42"/>
      <c r="D28" s="42"/>
      <c r="E28" s="42" t="s">
        <v>109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</row>
    <row r="29" spans="1:189" s="2" customFormat="1" ht="12.75">
      <c r="A29" s="6"/>
      <c r="B29" s="5"/>
      <c r="C29" s="5"/>
      <c r="D29" s="5"/>
      <c r="E29" s="5" t="s">
        <v>110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</row>
    <row r="30" spans="1:189" s="2" customFormat="1" ht="12.7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</row>
    <row r="31" spans="1:189" s="2" customFormat="1" ht="12.75">
      <c r="A31" s="43" t="s">
        <v>111</v>
      </c>
      <c r="B31" s="5"/>
      <c r="C31" s="41"/>
      <c r="D31" s="41"/>
      <c r="E31" s="4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</row>
    <row r="32" spans="1:189" s="2" customFormat="1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</row>
    <row r="33" spans="1:189" s="2" customFormat="1" ht="12.7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</row>
    <row r="34" spans="1:189" s="2" customFormat="1" ht="12.7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</row>
    <row r="35" spans="1:189" s="2" customFormat="1" ht="12.7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</row>
    <row r="36" spans="1:189" s="2" customFormat="1" ht="12.7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</row>
    <row r="37" spans="1:189" s="2" customFormat="1" ht="12.75">
      <c r="A37" s="6"/>
      <c r="C37" s="43"/>
      <c r="D37" s="43"/>
      <c r="E37" s="4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</row>
    <row r="38" spans="1:189" s="2" customFormat="1" ht="12.7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</row>
    <row r="39" spans="1:189" s="2" customFormat="1" ht="12.7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</row>
    <row r="40" spans="1:189" s="2" customFormat="1" ht="12.7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2" customFormat="1" ht="12.7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2" customFormat="1" ht="12.7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</row>
    <row r="43" spans="1:189" s="2" customFormat="1" ht="12.75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</row>
    <row r="44" spans="1:189" s="2" customFormat="1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</row>
    <row r="45" spans="1:189" s="2" customFormat="1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</row>
    <row r="46" spans="1:189" s="2" customFormat="1" ht="12.7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</row>
    <row r="47" spans="1:189" s="2" customFormat="1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</row>
    <row r="48" spans="1:189" s="2" customFormat="1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2" customFormat="1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2" customFormat="1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</row>
    <row r="51" spans="1:189" s="2" customFormat="1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</row>
    <row r="52" spans="1:189" s="2" customFormat="1" ht="12.7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</row>
    <row r="53" spans="1:189" s="2" customFormat="1" ht="12.7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</row>
    <row r="54" spans="1:189" s="2" customFormat="1" ht="12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</row>
    <row r="55" spans="1:189" s="2" customFormat="1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5"/>
      <c r="AI55" s="5"/>
      <c r="AJ55" s="5"/>
      <c r="AK55" s="5"/>
      <c r="AL55" s="5"/>
      <c r="AM55" s="5"/>
      <c r="AN55" s="5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</row>
  </sheetData>
  <printOptions/>
  <pageMargins left="0.7875" right="0.7875" top="0.7875" bottom="0.7875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2" customWidth="1"/>
  </cols>
  <sheetData>
    <row r="1" s="2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Sean "Frozenkilt" Lanford's Pressing Program</dc:title>
  <dc:subject>overhead or bench press spreadsheet</dc:subject>
  <dc:creator>Grant Buhr</dc:creator>
  <cp:keywords>press workout training spreadsheet</cp:keywords>
  <dc:description/>
  <cp:lastModifiedBy>Grant Buhr</cp:lastModifiedBy>
  <cp:lastPrinted>2005-10-17T13:16:42Z</cp:lastPrinted>
  <dcterms:created xsi:type="dcterms:W3CDTF">2003-02-06T22:31:38Z</dcterms:created>
  <dcterms:modified xsi:type="dcterms:W3CDTF">2003-02-06T23:31:08Z</dcterms:modified>
  <cp:category/>
  <cp:version/>
  <cp:contentType/>
  <cp:contentStatus/>
  <cp:revision>1</cp:revision>
</cp:coreProperties>
</file>